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Н САМЫЙЙЙЙЙ\Desktop\"/>
    </mc:Choice>
  </mc:AlternateContent>
  <xr:revisionPtr revIDLastSave="0" documentId="8_{7ADE2D7A-D16E-4DEB-BA01-1773CE56BE51}" xr6:coauthVersionLast="45" xr6:coauthVersionMax="45" xr10:uidLastSave="{00000000-0000-0000-0000-000000000000}"/>
  <bookViews>
    <workbookView xWindow="-108" yWindow="-108" windowWidth="30936" windowHeight="16896" xr2:uid="{5FA030A3-10D7-4670-8C96-B6F27919CB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3" i="1" l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H42" i="1"/>
  <c r="H44" i="1" s="1"/>
  <c r="S41" i="1"/>
  <c r="S42" i="1" s="1"/>
  <c r="R41" i="1"/>
  <c r="R42" i="1" s="1"/>
  <c r="Q41" i="1"/>
  <c r="Q42" i="1" s="1"/>
  <c r="P41" i="1"/>
  <c r="P42" i="1" s="1"/>
  <c r="O41" i="1"/>
  <c r="O42" i="1" s="1"/>
  <c r="N41" i="1"/>
  <c r="N42" i="1" s="1"/>
  <c r="M41" i="1"/>
  <c r="M42" i="1" s="1"/>
  <c r="L41" i="1"/>
  <c r="L42" i="1" s="1"/>
  <c r="K41" i="1"/>
  <c r="K42" i="1" s="1"/>
  <c r="J41" i="1"/>
  <c r="J42" i="1" s="1"/>
  <c r="I41" i="1"/>
  <c r="I42" i="1" s="1"/>
  <c r="H41" i="1"/>
  <c r="G41" i="1"/>
  <c r="G42" i="1" s="1"/>
  <c r="F41" i="1"/>
  <c r="F42" i="1" s="1"/>
  <c r="E41" i="1"/>
  <c r="E42" i="1" s="1"/>
  <c r="E44" i="1" s="1"/>
  <c r="D41" i="1"/>
  <c r="D42" i="1" s="1"/>
  <c r="C41" i="1"/>
  <c r="C42" i="1" s="1"/>
  <c r="K23" i="1"/>
  <c r="K25" i="1" s="1"/>
  <c r="J23" i="1"/>
  <c r="J25" i="1" s="1"/>
  <c r="H23" i="1"/>
  <c r="H25" i="1" s="1"/>
  <c r="S22" i="1"/>
  <c r="S23" i="1" s="1"/>
  <c r="S25" i="1" s="1"/>
  <c r="R22" i="1"/>
  <c r="R23" i="1" s="1"/>
  <c r="R25" i="1" s="1"/>
  <c r="Q22" i="1"/>
  <c r="Q23" i="1" s="1"/>
  <c r="Q25" i="1" s="1"/>
  <c r="P22" i="1"/>
  <c r="P23" i="1" s="1"/>
  <c r="P25" i="1" s="1"/>
  <c r="O22" i="1"/>
  <c r="O23" i="1" s="1"/>
  <c r="O25" i="1" s="1"/>
  <c r="N22" i="1"/>
  <c r="N23" i="1" s="1"/>
  <c r="N25" i="1" s="1"/>
  <c r="M22" i="1"/>
  <c r="M23" i="1" s="1"/>
  <c r="M25" i="1" s="1"/>
  <c r="L22" i="1"/>
  <c r="L23" i="1" s="1"/>
  <c r="L25" i="1" s="1"/>
  <c r="K22" i="1"/>
  <c r="J22" i="1"/>
  <c r="I22" i="1"/>
  <c r="I23" i="1" s="1"/>
  <c r="I25" i="1" s="1"/>
  <c r="H22" i="1"/>
  <c r="G22" i="1"/>
  <c r="G23" i="1" s="1"/>
  <c r="F22" i="1"/>
  <c r="F23" i="1" s="1"/>
  <c r="F25" i="1" s="1"/>
  <c r="E22" i="1"/>
  <c r="E23" i="1" s="1"/>
  <c r="D22" i="1"/>
  <c r="D23" i="1" s="1"/>
  <c r="D25" i="1" s="1"/>
  <c r="C22" i="1"/>
  <c r="C23" i="1" s="1"/>
  <c r="C25" i="1" s="1"/>
  <c r="R9" i="1"/>
  <c r="G44" i="1" l="1"/>
  <c r="E25" i="1"/>
  <c r="E45" i="1"/>
  <c r="E46" i="1" s="1"/>
  <c r="O45" i="1"/>
  <c r="O46" i="1" s="1"/>
  <c r="R45" i="1"/>
  <c r="R46" i="1" s="1"/>
  <c r="L45" i="1"/>
  <c r="L46" i="1" s="1"/>
  <c r="L44" i="1"/>
  <c r="N45" i="1"/>
  <c r="N46" i="1" s="1"/>
  <c r="N44" i="1"/>
  <c r="C45" i="1"/>
  <c r="C46" i="1" s="1"/>
  <c r="C44" i="1"/>
  <c r="S45" i="1"/>
  <c r="S46" i="1" s="1"/>
  <c r="S44" i="1"/>
  <c r="D45" i="1"/>
  <c r="D46" i="1" s="1"/>
  <c r="D44" i="1"/>
  <c r="F44" i="1"/>
  <c r="F45" i="1"/>
  <c r="F46" i="1" s="1"/>
  <c r="G25" i="1"/>
  <c r="G45" i="1"/>
  <c r="G46" i="1" s="1"/>
  <c r="Q45" i="1"/>
  <c r="Q46" i="1" s="1"/>
  <c r="Q44" i="1"/>
  <c r="M45" i="1"/>
  <c r="M46" i="1" s="1"/>
  <c r="P45" i="1"/>
  <c r="P46" i="1" s="1"/>
  <c r="P44" i="1"/>
  <c r="I45" i="1"/>
  <c r="I46" i="1" s="1"/>
  <c r="I44" i="1"/>
  <c r="J45" i="1"/>
  <c r="J46" i="1" s="1"/>
  <c r="J44" i="1"/>
  <c r="K45" i="1"/>
  <c r="K46" i="1" s="1"/>
  <c r="K44" i="1"/>
  <c r="H45" i="1"/>
  <c r="H46" i="1" s="1"/>
  <c r="M44" i="1"/>
  <c r="O44" i="1"/>
  <c r="R44" i="1"/>
</calcChain>
</file>

<file path=xl/sharedStrings.xml><?xml version="1.0" encoding="utf-8"?>
<sst xmlns="http://schemas.openxmlformats.org/spreadsheetml/2006/main" count="47" uniqueCount="41">
  <si>
    <t>Меню-требование на выдачу продуктов питания</t>
  </si>
  <si>
    <t>на 01.04.2024 г.</t>
  </si>
  <si>
    <t>кол-во детей в 1 см.</t>
  </si>
  <si>
    <t>кол-во детей в 2 см.</t>
  </si>
  <si>
    <t>Наименование и количество продуктов питания, подлежащего на 1 чел.</t>
  </si>
  <si>
    <t>томат</t>
  </si>
  <si>
    <t>зеленый горошек</t>
  </si>
  <si>
    <t>соль</t>
  </si>
  <si>
    <t>капуста</t>
  </si>
  <si>
    <t>картофель</t>
  </si>
  <si>
    <t>сахар</t>
  </si>
  <si>
    <t>лук</t>
  </si>
  <si>
    <t>морковь</t>
  </si>
  <si>
    <t>хлеб</t>
  </si>
  <si>
    <t>макароны</t>
  </si>
  <si>
    <t>мука пшеничная</t>
  </si>
  <si>
    <t>масло подсолнечное</t>
  </si>
  <si>
    <t>Чай</t>
  </si>
  <si>
    <t xml:space="preserve">масло сливочное </t>
  </si>
  <si>
    <t>горох</t>
  </si>
  <si>
    <t>филе говядины</t>
  </si>
  <si>
    <t>ЗАВТРАК</t>
  </si>
  <si>
    <t>Гуляш из говядины</t>
  </si>
  <si>
    <t>Макароны отварные с маслом</t>
  </si>
  <si>
    <t>Чай с сахаром</t>
  </si>
  <si>
    <t>Салат из капусты, моркови с зеленым горошком</t>
  </si>
  <si>
    <t>Хлеб пшеничный</t>
  </si>
  <si>
    <t>Вафля</t>
  </si>
  <si>
    <t>итого на 1 чел</t>
  </si>
  <si>
    <t>итого к выдаче на завтрак</t>
  </si>
  <si>
    <t xml:space="preserve">Цена </t>
  </si>
  <si>
    <t xml:space="preserve">Сумма </t>
  </si>
  <si>
    <t>ОБЕД</t>
  </si>
  <si>
    <t>Суп гороховый</t>
  </si>
  <si>
    <t>итого к выдаче на обед</t>
  </si>
  <si>
    <t>цена</t>
  </si>
  <si>
    <t>на сумму</t>
  </si>
  <si>
    <t>Итого к выдаче за день</t>
  </si>
  <si>
    <t>ИТОГО за день на сумму</t>
  </si>
  <si>
    <t>Принял повар ______________</t>
  </si>
  <si>
    <t>Выдал кладовщик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</si>
</sst>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 Cyr"/>
      <charset val="204"/>
    </font>
    <font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9"/>
      <color theme="5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rgb="FF000000"/>
      <name val="Yandex-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/>
    <xf numFmtId="164" fontId="10" fillId="3" borderId="1" xfId="0" applyNumberFormat="1" applyFont="1" applyFill="1" applyBorder="1"/>
    <xf numFmtId="164" fontId="10" fillId="0" borderId="1" xfId="0" applyNumberFormat="1" applyFont="1" applyBorder="1"/>
    <xf numFmtId="164" fontId="10" fillId="4" borderId="1" xfId="0" applyNumberFormat="1" applyFont="1" applyFill="1" applyBorder="1"/>
    <xf numFmtId="0" fontId="8" fillId="0" borderId="2" xfId="0" applyFont="1" applyBorder="1"/>
    <xf numFmtId="0" fontId="9" fillId="0" borderId="3" xfId="0" applyFont="1" applyBorder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wrapText="1"/>
    </xf>
    <xf numFmtId="0" fontId="10" fillId="0" borderId="3" xfId="0" applyFont="1" applyBorder="1"/>
    <xf numFmtId="0" fontId="11" fillId="0" borderId="2" xfId="0" applyFont="1" applyBorder="1" applyAlignment="1">
      <alignment horizontal="left" wrapText="1"/>
    </xf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2" xfId="0" applyFont="1" applyFill="1" applyBorder="1" applyAlignment="1">
      <alignment wrapText="1"/>
    </xf>
    <xf numFmtId="164" fontId="10" fillId="3" borderId="3" xfId="0" applyNumberFormat="1" applyFont="1" applyFill="1" applyBorder="1"/>
    <xf numFmtId="0" fontId="8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0" borderId="2" xfId="0" applyFont="1" applyBorder="1"/>
    <xf numFmtId="164" fontId="10" fillId="0" borderId="3" xfId="0" applyNumberFormat="1" applyFont="1" applyBorder="1"/>
    <xf numFmtId="0" fontId="10" fillId="4" borderId="2" xfId="0" applyFont="1" applyFill="1" applyBorder="1"/>
    <xf numFmtId="164" fontId="10" fillId="4" borderId="3" xfId="0" applyNumberFormat="1" applyFont="1" applyFill="1" applyBorder="1"/>
    <xf numFmtId="0" fontId="6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5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/>
    <xf numFmtId="0" fontId="2" fillId="2" borderId="0" xfId="0" applyFont="1" applyFill="1" applyBorder="1"/>
    <xf numFmtId="0" fontId="2" fillId="2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8" fillId="0" borderId="10" xfId="0" applyFont="1" applyBorder="1"/>
    <xf numFmtId="0" fontId="2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2" fillId="0" borderId="8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7321-AF0E-4DD2-AFF5-25F856D0C241}">
  <dimension ref="B1:S50"/>
  <sheetViews>
    <sheetView tabSelected="1" topLeftCell="A2" workbookViewId="0">
      <selection activeCell="L52" sqref="L52"/>
    </sheetView>
  </sheetViews>
  <sheetFormatPr defaultRowHeight="14.4"/>
  <cols>
    <col min="1" max="1" width="1.5546875" customWidth="1"/>
    <col min="2" max="2" width="22.21875" customWidth="1"/>
    <col min="3" max="19" width="6" customWidth="1"/>
  </cols>
  <sheetData>
    <row r="1" spans="2:19" hidden="1"/>
    <row r="2" spans="2:19" ht="2.4" customHeight="1" thickBot="1">
      <c r="B2" s="2"/>
      <c r="C2" s="2"/>
      <c r="D2" s="2"/>
      <c r="E2" s="2"/>
      <c r="F2" s="2"/>
      <c r="G2" s="2"/>
      <c r="H2" s="2"/>
      <c r="I2" s="2"/>
      <c r="J2" s="3"/>
      <c r="K2" s="2"/>
      <c r="L2" s="4"/>
      <c r="M2" s="4"/>
      <c r="N2" s="5"/>
      <c r="O2" s="6"/>
      <c r="P2" s="6"/>
      <c r="Q2" s="6"/>
      <c r="R2" s="6"/>
      <c r="S2" s="6"/>
    </row>
    <row r="3" spans="2:19" ht="15" thickTop="1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39"/>
      <c r="O3" s="40"/>
      <c r="P3" s="40"/>
      <c r="Q3" s="40"/>
      <c r="R3" s="40"/>
      <c r="S3" s="41"/>
    </row>
    <row r="4" spans="2:19">
      <c r="B4" s="42"/>
      <c r="C4" s="43" t="s">
        <v>1</v>
      </c>
      <c r="D4" s="43"/>
      <c r="E4" s="43"/>
      <c r="F4" s="43"/>
      <c r="G4" s="43"/>
      <c r="H4" s="43"/>
      <c r="I4" s="44"/>
      <c r="J4" s="43"/>
      <c r="K4" s="45"/>
      <c r="L4" s="43"/>
      <c r="M4" s="43"/>
      <c r="N4" s="46"/>
      <c r="O4" s="47"/>
      <c r="P4" s="47"/>
      <c r="Q4" s="47"/>
      <c r="R4" s="47"/>
      <c r="S4" s="48"/>
    </row>
    <row r="5" spans="2:19" hidden="1">
      <c r="B5" s="49"/>
      <c r="C5" s="50"/>
      <c r="D5" s="50"/>
      <c r="E5" s="50"/>
      <c r="F5" s="50"/>
      <c r="G5" s="50"/>
      <c r="H5" s="50"/>
      <c r="I5" s="51"/>
      <c r="J5" s="51"/>
      <c r="K5" s="50"/>
      <c r="L5" s="50"/>
      <c r="M5" s="50"/>
      <c r="N5" s="50"/>
      <c r="O5" s="50"/>
      <c r="P5" s="50"/>
      <c r="Q5" s="50"/>
      <c r="R5" s="50"/>
      <c r="S5" s="52"/>
    </row>
    <row r="6" spans="2:19">
      <c r="B6" s="15" t="s">
        <v>2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145</v>
      </c>
      <c r="I6" s="7">
        <v>145</v>
      </c>
      <c r="J6" s="7">
        <v>145</v>
      </c>
      <c r="K6" s="7">
        <v>145</v>
      </c>
      <c r="L6" s="7">
        <v>145</v>
      </c>
      <c r="M6" s="7">
        <v>145</v>
      </c>
      <c r="N6" s="7">
        <v>145</v>
      </c>
      <c r="O6" s="7">
        <v>145</v>
      </c>
      <c r="P6" s="7">
        <v>145</v>
      </c>
      <c r="Q6" s="7">
        <v>145</v>
      </c>
      <c r="R6" s="7">
        <v>145</v>
      </c>
      <c r="S6" s="16">
        <v>145</v>
      </c>
    </row>
    <row r="7" spans="2:19">
      <c r="B7" s="15" t="s">
        <v>3</v>
      </c>
      <c r="C7" s="7">
        <v>128</v>
      </c>
      <c r="D7" s="7">
        <v>128</v>
      </c>
      <c r="E7" s="7">
        <v>128</v>
      </c>
      <c r="F7" s="7">
        <v>128</v>
      </c>
      <c r="G7" s="7">
        <v>128</v>
      </c>
      <c r="H7" s="7">
        <v>128</v>
      </c>
      <c r="I7" s="7">
        <v>128</v>
      </c>
      <c r="J7" s="7">
        <v>128</v>
      </c>
      <c r="K7" s="7">
        <v>128</v>
      </c>
      <c r="L7" s="7">
        <v>128</v>
      </c>
      <c r="M7" s="7">
        <v>128</v>
      </c>
      <c r="N7" s="7">
        <v>128</v>
      </c>
      <c r="O7" s="7">
        <v>128</v>
      </c>
      <c r="P7" s="7">
        <v>128</v>
      </c>
      <c r="Q7" s="7">
        <v>128</v>
      </c>
      <c r="R7" s="7">
        <v>128</v>
      </c>
      <c r="S7" s="16">
        <v>128</v>
      </c>
    </row>
    <row r="8" spans="2:19">
      <c r="B8" s="17" t="s">
        <v>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</row>
    <row r="9" spans="2:19" ht="63">
      <c r="B9" s="20"/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  <c r="H9" s="1" t="s">
        <v>10</v>
      </c>
      <c r="I9" s="1" t="s">
        <v>11</v>
      </c>
      <c r="J9" s="1" t="s">
        <v>12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17</v>
      </c>
      <c r="P9" s="1" t="s">
        <v>18</v>
      </c>
      <c r="Q9" s="1" t="s">
        <v>19</v>
      </c>
      <c r="R9" s="1" t="str">
        <f>B21</f>
        <v>Вафля</v>
      </c>
      <c r="S9" s="21" t="s">
        <v>20</v>
      </c>
    </row>
    <row r="10" spans="2:19">
      <c r="B10" s="15" t="s">
        <v>21</v>
      </c>
      <c r="C10" s="9"/>
      <c r="D10" s="9"/>
      <c r="E10" s="10"/>
      <c r="F10" s="9"/>
      <c r="G10" s="10"/>
      <c r="H10" s="9"/>
      <c r="I10" s="10"/>
      <c r="J10" s="9"/>
      <c r="K10" s="10"/>
      <c r="L10" s="9"/>
      <c r="M10" s="9"/>
      <c r="N10" s="10"/>
      <c r="O10" s="9"/>
      <c r="P10" s="10"/>
      <c r="Q10" s="10"/>
      <c r="R10" s="10"/>
      <c r="S10" s="22"/>
    </row>
    <row r="11" spans="2:19" ht="13.2" customHeight="1">
      <c r="B11" s="23" t="s">
        <v>22</v>
      </c>
      <c r="C11" s="8">
        <v>6.4</v>
      </c>
      <c r="D11" s="8"/>
      <c r="E11" s="8">
        <v>0.3</v>
      </c>
      <c r="F11" s="8"/>
      <c r="G11" s="8"/>
      <c r="H11" s="8"/>
      <c r="I11" s="8">
        <v>9.5</v>
      </c>
      <c r="J11" s="8"/>
      <c r="K11" s="8"/>
      <c r="L11" s="8"/>
      <c r="M11" s="8">
        <v>4</v>
      </c>
      <c r="N11" s="8">
        <v>3.6</v>
      </c>
      <c r="O11" s="8"/>
      <c r="P11" s="8">
        <v>3</v>
      </c>
      <c r="Q11" s="8"/>
      <c r="R11" s="8"/>
      <c r="S11" s="24">
        <v>63</v>
      </c>
    </row>
    <row r="12" spans="2:19" ht="7.8" hidden="1" customHeight="1">
      <c r="B12" s="2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24"/>
    </row>
    <row r="13" spans="2:19" ht="13.2" customHeight="1">
      <c r="B13" s="23" t="s">
        <v>23</v>
      </c>
      <c r="C13" s="8"/>
      <c r="D13" s="8"/>
      <c r="E13" s="8">
        <v>1</v>
      </c>
      <c r="F13" s="8"/>
      <c r="G13" s="8"/>
      <c r="H13" s="8"/>
      <c r="I13" s="8"/>
      <c r="J13" s="8"/>
      <c r="K13" s="8"/>
      <c r="L13" s="8">
        <v>40</v>
      </c>
      <c r="M13" s="8"/>
      <c r="N13" s="8"/>
      <c r="O13" s="8"/>
      <c r="P13" s="8">
        <v>7</v>
      </c>
      <c r="Q13" s="8"/>
      <c r="R13" s="8"/>
      <c r="S13" s="24"/>
    </row>
    <row r="14" spans="2:19" ht="13.2" hidden="1" customHeight="1">
      <c r="B14" s="2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24"/>
    </row>
    <row r="15" spans="2:19" ht="12.6" customHeight="1">
      <c r="B15" s="23" t="s">
        <v>24</v>
      </c>
      <c r="C15" s="8"/>
      <c r="D15" s="8"/>
      <c r="E15" s="8"/>
      <c r="F15" s="8"/>
      <c r="G15" s="8"/>
      <c r="H15" s="8">
        <v>15</v>
      </c>
      <c r="I15" s="8"/>
      <c r="J15" s="8"/>
      <c r="K15" s="8"/>
      <c r="L15" s="8"/>
      <c r="M15" s="8"/>
      <c r="N15" s="8"/>
      <c r="O15" s="8">
        <v>1</v>
      </c>
      <c r="P15" s="8"/>
      <c r="Q15" s="8"/>
      <c r="R15" s="8"/>
      <c r="S15" s="24"/>
    </row>
    <row r="16" spans="2:19" ht="1.2" customHeight="1">
      <c r="B16" s="2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4"/>
    </row>
    <row r="17" spans="2:19" ht="13.2" customHeight="1">
      <c r="B17" s="23" t="s">
        <v>25</v>
      </c>
      <c r="C17" s="8"/>
      <c r="D17" s="8">
        <v>20</v>
      </c>
      <c r="E17" s="8">
        <v>0.7</v>
      </c>
      <c r="F17" s="8">
        <v>50</v>
      </c>
      <c r="G17" s="8"/>
      <c r="H17" s="8">
        <v>2</v>
      </c>
      <c r="I17" s="8"/>
      <c r="J17" s="8">
        <v>6</v>
      </c>
      <c r="K17" s="8"/>
      <c r="L17" s="8"/>
      <c r="M17" s="8"/>
      <c r="N17" s="8">
        <v>5</v>
      </c>
      <c r="O17" s="8"/>
      <c r="P17" s="8"/>
      <c r="Q17" s="8"/>
      <c r="R17" s="8"/>
      <c r="S17" s="24"/>
    </row>
    <row r="18" spans="2:19" ht="13.2" hidden="1" customHeight="1">
      <c r="B18" s="2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4"/>
    </row>
    <row r="19" spans="2:19" ht="13.2" customHeight="1">
      <c r="B19" s="23" t="s">
        <v>26</v>
      </c>
      <c r="C19" s="8"/>
      <c r="D19" s="8"/>
      <c r="E19" s="8"/>
      <c r="F19" s="8"/>
      <c r="G19" s="8"/>
      <c r="H19" s="8"/>
      <c r="I19" s="8"/>
      <c r="J19" s="8"/>
      <c r="K19" s="8">
        <v>80</v>
      </c>
      <c r="L19" s="8"/>
      <c r="M19" s="8"/>
      <c r="N19" s="8"/>
      <c r="O19" s="8"/>
      <c r="P19" s="8"/>
      <c r="Q19" s="8"/>
      <c r="R19" s="8"/>
      <c r="S19" s="24"/>
    </row>
    <row r="20" spans="2:19" ht="13.2" hidden="1" customHeight="1">
      <c r="B20" s="2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24"/>
    </row>
    <row r="21" spans="2:19" ht="13.2" customHeight="1">
      <c r="B21" s="23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20</v>
      </c>
      <c r="S21" s="24"/>
    </row>
    <row r="22" spans="2:19" ht="13.2" customHeight="1">
      <c r="B22" s="26" t="s">
        <v>28</v>
      </c>
      <c r="C22" s="11">
        <f>SUM(C11:C21)</f>
        <v>6.4</v>
      </c>
      <c r="D22" s="11">
        <f t="shared" ref="D22:S22" si="0">SUM(D11:D21)</f>
        <v>20</v>
      </c>
      <c r="E22" s="11">
        <f t="shared" si="0"/>
        <v>2</v>
      </c>
      <c r="F22" s="11">
        <f t="shared" si="0"/>
        <v>50</v>
      </c>
      <c r="G22" s="11">
        <f t="shared" si="0"/>
        <v>0</v>
      </c>
      <c r="H22" s="11">
        <f t="shared" si="0"/>
        <v>17</v>
      </c>
      <c r="I22" s="11">
        <f t="shared" si="0"/>
        <v>9.5</v>
      </c>
      <c r="J22" s="11">
        <f t="shared" si="0"/>
        <v>6</v>
      </c>
      <c r="K22" s="11">
        <f t="shared" si="0"/>
        <v>80</v>
      </c>
      <c r="L22" s="11">
        <f t="shared" si="0"/>
        <v>40</v>
      </c>
      <c r="M22" s="11">
        <f t="shared" si="0"/>
        <v>4</v>
      </c>
      <c r="N22" s="11">
        <f t="shared" si="0"/>
        <v>8.6</v>
      </c>
      <c r="O22" s="11">
        <f t="shared" si="0"/>
        <v>1</v>
      </c>
      <c r="P22" s="11">
        <f t="shared" si="0"/>
        <v>10</v>
      </c>
      <c r="Q22" s="11">
        <f t="shared" si="0"/>
        <v>0</v>
      </c>
      <c r="R22" s="11">
        <f t="shared" si="0"/>
        <v>20</v>
      </c>
      <c r="S22" s="27">
        <f t="shared" si="0"/>
        <v>63</v>
      </c>
    </row>
    <row r="23" spans="2:19" ht="13.2" customHeight="1">
      <c r="B23" s="28" t="s">
        <v>29</v>
      </c>
      <c r="C23" s="12">
        <f>C22*C6/1000</f>
        <v>0.92800000000000005</v>
      </c>
      <c r="D23" s="12">
        <f>D22*D6/650</f>
        <v>4.4615384615384617</v>
      </c>
      <c r="E23" s="12">
        <f t="shared" ref="E23:J23" si="1">E22*E6/1000</f>
        <v>0.28999999999999998</v>
      </c>
      <c r="F23" s="12">
        <f t="shared" si="1"/>
        <v>7.25</v>
      </c>
      <c r="G23" s="12">
        <f t="shared" si="1"/>
        <v>0</v>
      </c>
      <c r="H23" s="12">
        <f t="shared" si="1"/>
        <v>2.4649999999999999</v>
      </c>
      <c r="I23" s="12">
        <f t="shared" si="1"/>
        <v>1.3774999999999999</v>
      </c>
      <c r="J23" s="12">
        <f t="shared" si="1"/>
        <v>0.87</v>
      </c>
      <c r="K23" s="12">
        <f>K22*K6/560</f>
        <v>20.714285714285715</v>
      </c>
      <c r="L23" s="12">
        <f>L22*L6/1000</f>
        <v>5.8</v>
      </c>
      <c r="M23" s="12">
        <f>M22*M6/1000</f>
        <v>0.57999999999999996</v>
      </c>
      <c r="N23" s="12">
        <f>N22*N6/1000</f>
        <v>1.2470000000000001</v>
      </c>
      <c r="O23" s="12">
        <f>O22*O6/100</f>
        <v>1.45</v>
      </c>
      <c r="P23" s="12">
        <f>P22*P6/1000</f>
        <v>1.45</v>
      </c>
      <c r="Q23" s="12">
        <f>Q22*Q6/1000</f>
        <v>0</v>
      </c>
      <c r="R23" s="12">
        <f>R22*R6/1000</f>
        <v>2.9</v>
      </c>
      <c r="S23" s="29">
        <f>S22*S6/1000</f>
        <v>9.1349999999999998</v>
      </c>
    </row>
    <row r="24" spans="2:19" ht="13.2" customHeight="1">
      <c r="B24" s="26" t="s">
        <v>30</v>
      </c>
      <c r="C24" s="12">
        <v>300</v>
      </c>
      <c r="D24" s="12">
        <v>100</v>
      </c>
      <c r="E24" s="12">
        <v>20</v>
      </c>
      <c r="F24" s="12">
        <v>50</v>
      </c>
      <c r="G24" s="12">
        <v>55</v>
      </c>
      <c r="H24" s="12">
        <v>90</v>
      </c>
      <c r="I24" s="12">
        <v>45</v>
      </c>
      <c r="J24" s="12">
        <v>50</v>
      </c>
      <c r="K24" s="12">
        <v>38</v>
      </c>
      <c r="L24" s="12">
        <v>90</v>
      </c>
      <c r="M24" s="12">
        <v>55</v>
      </c>
      <c r="N24" s="12">
        <v>150</v>
      </c>
      <c r="O24" s="12">
        <v>120</v>
      </c>
      <c r="P24" s="12">
        <v>890</v>
      </c>
      <c r="Q24" s="12">
        <v>75</v>
      </c>
      <c r="R24" s="12">
        <v>260</v>
      </c>
      <c r="S24" s="29">
        <v>680</v>
      </c>
    </row>
    <row r="25" spans="2:19" ht="13.2" customHeight="1">
      <c r="B25" s="26" t="s">
        <v>31</v>
      </c>
      <c r="C25" s="12">
        <f>C23*C24</f>
        <v>278.40000000000003</v>
      </c>
      <c r="D25" s="12">
        <f>D23*D24</f>
        <v>446.15384615384619</v>
      </c>
      <c r="E25" s="12">
        <f t="shared" ref="E25:S25" si="2">E23*E24</f>
        <v>5.8</v>
      </c>
      <c r="F25" s="12">
        <f t="shared" si="2"/>
        <v>362.5</v>
      </c>
      <c r="G25" s="12">
        <f t="shared" si="2"/>
        <v>0</v>
      </c>
      <c r="H25" s="12">
        <f t="shared" si="2"/>
        <v>221.85</v>
      </c>
      <c r="I25" s="12">
        <f t="shared" si="2"/>
        <v>61.987499999999997</v>
      </c>
      <c r="J25" s="12">
        <f t="shared" si="2"/>
        <v>43.5</v>
      </c>
      <c r="K25" s="12">
        <f t="shared" si="2"/>
        <v>787.14285714285722</v>
      </c>
      <c r="L25" s="12">
        <f t="shared" si="2"/>
        <v>522</v>
      </c>
      <c r="M25" s="12">
        <f t="shared" si="2"/>
        <v>31.9</v>
      </c>
      <c r="N25" s="12">
        <f t="shared" si="2"/>
        <v>187.05</v>
      </c>
      <c r="O25" s="12">
        <f t="shared" si="2"/>
        <v>174</v>
      </c>
      <c r="P25" s="12">
        <f t="shared" si="2"/>
        <v>1290.5</v>
      </c>
      <c r="Q25" s="12">
        <f t="shared" si="2"/>
        <v>0</v>
      </c>
      <c r="R25" s="12">
        <f t="shared" si="2"/>
        <v>754</v>
      </c>
      <c r="S25" s="29">
        <f t="shared" si="2"/>
        <v>6211.8</v>
      </c>
    </row>
    <row r="26" spans="2:19" ht="12.6" customHeight="1">
      <c r="B26" s="30" t="s">
        <v>32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4"/>
    </row>
    <row r="27" spans="2:19" ht="13.2" hidden="1" customHeight="1">
      <c r="B27" s="30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24"/>
    </row>
    <row r="28" spans="2:19" ht="13.2" customHeight="1">
      <c r="B28" s="23" t="s">
        <v>33</v>
      </c>
      <c r="C28" s="8"/>
      <c r="D28" s="8"/>
      <c r="E28" s="8">
        <v>1</v>
      </c>
      <c r="F28" s="8"/>
      <c r="G28" s="8">
        <v>49</v>
      </c>
      <c r="H28" s="8"/>
      <c r="I28" s="8">
        <v>10</v>
      </c>
      <c r="J28" s="8">
        <v>10</v>
      </c>
      <c r="K28" s="8"/>
      <c r="L28" s="8"/>
      <c r="M28" s="8"/>
      <c r="N28" s="8">
        <v>3</v>
      </c>
      <c r="O28" s="8"/>
      <c r="P28" s="8">
        <v>1</v>
      </c>
      <c r="Q28" s="8">
        <v>25</v>
      </c>
      <c r="R28" s="8"/>
      <c r="S28" s="24"/>
    </row>
    <row r="29" spans="2:19" ht="13.2" hidden="1" customHeight="1">
      <c r="B29" s="2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24"/>
    </row>
    <row r="30" spans="2:19" ht="13.2" customHeight="1">
      <c r="B30" s="23" t="s">
        <v>23</v>
      </c>
      <c r="C30" s="8"/>
      <c r="D30" s="8"/>
      <c r="E30" s="8">
        <v>1</v>
      </c>
      <c r="F30" s="8"/>
      <c r="G30" s="8"/>
      <c r="H30" s="8"/>
      <c r="I30" s="8"/>
      <c r="J30" s="8"/>
      <c r="K30" s="8"/>
      <c r="L30" s="8">
        <v>40</v>
      </c>
      <c r="M30" s="8"/>
      <c r="N30" s="8"/>
      <c r="O30" s="8"/>
      <c r="P30" s="8">
        <v>7</v>
      </c>
      <c r="Q30" s="8"/>
      <c r="R30" s="8"/>
      <c r="S30" s="24"/>
    </row>
    <row r="31" spans="2:19" ht="0.6" customHeight="1">
      <c r="B31" s="2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24"/>
    </row>
    <row r="32" spans="2:19" ht="13.2" customHeight="1">
      <c r="B32" s="23" t="s">
        <v>22</v>
      </c>
      <c r="C32" s="8">
        <v>6.4</v>
      </c>
      <c r="D32" s="8"/>
      <c r="E32" s="8">
        <v>0.3</v>
      </c>
      <c r="F32" s="8"/>
      <c r="G32" s="8"/>
      <c r="H32" s="8"/>
      <c r="I32" s="8">
        <v>9.5</v>
      </c>
      <c r="J32" s="8"/>
      <c r="K32" s="8"/>
      <c r="L32" s="8"/>
      <c r="M32" s="8">
        <v>4</v>
      </c>
      <c r="N32" s="8">
        <v>3.6</v>
      </c>
      <c r="O32" s="8"/>
      <c r="P32" s="8">
        <v>3</v>
      </c>
      <c r="Q32" s="8"/>
      <c r="R32" s="8"/>
      <c r="S32" s="24">
        <v>63</v>
      </c>
    </row>
    <row r="33" spans="2:19" ht="13.2" hidden="1" customHeight="1"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24"/>
    </row>
    <row r="34" spans="2:19" ht="4.2" customHeight="1"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24"/>
    </row>
    <row r="35" spans="2:19" ht="13.2" customHeight="1">
      <c r="B35" s="31" t="s">
        <v>24</v>
      </c>
      <c r="C35" s="8"/>
      <c r="D35" s="8"/>
      <c r="E35" s="8"/>
      <c r="F35" s="8"/>
      <c r="G35" s="8"/>
      <c r="H35" s="8">
        <v>15</v>
      </c>
      <c r="I35" s="8"/>
      <c r="J35" s="8"/>
      <c r="K35" s="8"/>
      <c r="L35" s="8"/>
      <c r="M35" s="8"/>
      <c r="N35" s="8"/>
      <c r="O35" s="8">
        <v>1</v>
      </c>
      <c r="P35" s="8"/>
      <c r="Q35" s="8"/>
      <c r="R35" s="8"/>
      <c r="S35" s="24"/>
    </row>
    <row r="36" spans="2:19" ht="13.2" hidden="1" customHeight="1"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24"/>
    </row>
    <row r="37" spans="2:19" ht="12" customHeight="1">
      <c r="B37" s="23" t="s">
        <v>26</v>
      </c>
      <c r="C37" s="8"/>
      <c r="D37" s="8"/>
      <c r="E37" s="8"/>
      <c r="F37" s="8"/>
      <c r="G37" s="8"/>
      <c r="H37" s="8"/>
      <c r="I37" s="8"/>
      <c r="J37" s="8"/>
      <c r="K37" s="8">
        <v>80</v>
      </c>
      <c r="L37" s="8"/>
      <c r="M37" s="8"/>
      <c r="N37" s="8"/>
      <c r="O37" s="8"/>
      <c r="P37" s="8"/>
      <c r="Q37" s="8"/>
      <c r="R37" s="8"/>
      <c r="S37" s="24"/>
    </row>
    <row r="38" spans="2:19" ht="13.2" hidden="1" customHeight="1"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24"/>
    </row>
    <row r="39" spans="2:19" ht="12" customHeight="1">
      <c r="B39" s="23" t="s">
        <v>27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20</v>
      </c>
      <c r="S39" s="24"/>
    </row>
    <row r="40" spans="2:19" ht="13.2" hidden="1" customHeight="1">
      <c r="B40" s="2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24"/>
    </row>
    <row r="41" spans="2:19" ht="13.2" customHeight="1">
      <c r="B41" s="32" t="s">
        <v>28</v>
      </c>
      <c r="C41" s="13">
        <f>SUM(C28:C40)</f>
        <v>6.4</v>
      </c>
      <c r="D41" s="13">
        <f t="shared" ref="D41:S41" si="3">SUM(D28:D40)</f>
        <v>0</v>
      </c>
      <c r="E41" s="13">
        <f t="shared" si="3"/>
        <v>2.2999999999999998</v>
      </c>
      <c r="F41" s="13">
        <f t="shared" si="3"/>
        <v>0</v>
      </c>
      <c r="G41" s="13">
        <f t="shared" si="3"/>
        <v>49</v>
      </c>
      <c r="H41" s="13">
        <f t="shared" si="3"/>
        <v>15</v>
      </c>
      <c r="I41" s="13">
        <f t="shared" si="3"/>
        <v>19.5</v>
      </c>
      <c r="J41" s="13">
        <f t="shared" si="3"/>
        <v>10</v>
      </c>
      <c r="K41" s="13">
        <f t="shared" si="3"/>
        <v>80</v>
      </c>
      <c r="L41" s="13">
        <f t="shared" si="3"/>
        <v>40</v>
      </c>
      <c r="M41" s="13">
        <f t="shared" si="3"/>
        <v>4</v>
      </c>
      <c r="N41" s="13">
        <f t="shared" si="3"/>
        <v>6.6</v>
      </c>
      <c r="O41" s="13">
        <f t="shared" si="3"/>
        <v>1</v>
      </c>
      <c r="P41" s="13">
        <f t="shared" si="3"/>
        <v>11</v>
      </c>
      <c r="Q41" s="13">
        <f t="shared" si="3"/>
        <v>25</v>
      </c>
      <c r="R41" s="13">
        <f t="shared" si="3"/>
        <v>20</v>
      </c>
      <c r="S41" s="33">
        <f t="shared" si="3"/>
        <v>63</v>
      </c>
    </row>
    <row r="42" spans="2:19" ht="13.2" customHeight="1">
      <c r="B42" s="32" t="s">
        <v>34</v>
      </c>
      <c r="C42" s="13">
        <f>C41*C7/1000</f>
        <v>0.81920000000000004</v>
      </c>
      <c r="D42" s="13">
        <f>D41*D7/650</f>
        <v>0</v>
      </c>
      <c r="E42" s="13">
        <f t="shared" ref="E42:J42" si="4">E41*E7/1000</f>
        <v>0.2944</v>
      </c>
      <c r="F42" s="13">
        <f t="shared" si="4"/>
        <v>0</v>
      </c>
      <c r="G42" s="13">
        <f t="shared" si="4"/>
        <v>6.2720000000000002</v>
      </c>
      <c r="H42" s="13">
        <f t="shared" si="4"/>
        <v>1.92</v>
      </c>
      <c r="I42" s="13">
        <f t="shared" si="4"/>
        <v>2.496</v>
      </c>
      <c r="J42" s="13">
        <f t="shared" si="4"/>
        <v>1.28</v>
      </c>
      <c r="K42" s="13">
        <f>K41*K7/560</f>
        <v>18.285714285714285</v>
      </c>
      <c r="L42" s="13">
        <f>L41*L7/1000</f>
        <v>5.12</v>
      </c>
      <c r="M42" s="13">
        <f>M41*M7/1000</f>
        <v>0.51200000000000001</v>
      </c>
      <c r="N42" s="13">
        <f>N41*N7/1000</f>
        <v>0.8448</v>
      </c>
      <c r="O42" s="13">
        <f>O41*O7/100</f>
        <v>1.28</v>
      </c>
      <c r="P42" s="13">
        <f>P41*P7/1000</f>
        <v>1.4079999999999999</v>
      </c>
      <c r="Q42" s="13">
        <f>Q41*Q7/1000</f>
        <v>3.2</v>
      </c>
      <c r="R42" s="13">
        <f>R41*R7/1000</f>
        <v>2.56</v>
      </c>
      <c r="S42" s="33">
        <f>S41*S7/1000</f>
        <v>8.0640000000000001</v>
      </c>
    </row>
    <row r="43" spans="2:19" ht="13.2" customHeight="1">
      <c r="B43" s="32" t="s">
        <v>35</v>
      </c>
      <c r="C43" s="13">
        <f>C24</f>
        <v>300</v>
      </c>
      <c r="D43" s="13">
        <f>D24</f>
        <v>100</v>
      </c>
      <c r="E43" s="13">
        <f t="shared" ref="E43:S43" si="5">E24</f>
        <v>20</v>
      </c>
      <c r="F43" s="13">
        <f t="shared" si="5"/>
        <v>50</v>
      </c>
      <c r="G43" s="13">
        <f t="shared" si="5"/>
        <v>55</v>
      </c>
      <c r="H43" s="13">
        <f t="shared" si="5"/>
        <v>90</v>
      </c>
      <c r="I43" s="13">
        <f t="shared" si="5"/>
        <v>45</v>
      </c>
      <c r="J43" s="13">
        <f t="shared" si="5"/>
        <v>50</v>
      </c>
      <c r="K43" s="13">
        <f t="shared" si="5"/>
        <v>38</v>
      </c>
      <c r="L43" s="13">
        <f t="shared" si="5"/>
        <v>90</v>
      </c>
      <c r="M43" s="13">
        <f t="shared" si="5"/>
        <v>55</v>
      </c>
      <c r="N43" s="13">
        <f t="shared" si="5"/>
        <v>150</v>
      </c>
      <c r="O43" s="13">
        <f t="shared" si="5"/>
        <v>120</v>
      </c>
      <c r="P43" s="13">
        <f t="shared" si="5"/>
        <v>890</v>
      </c>
      <c r="Q43" s="13">
        <f t="shared" si="5"/>
        <v>75</v>
      </c>
      <c r="R43" s="13">
        <f t="shared" si="5"/>
        <v>260</v>
      </c>
      <c r="S43" s="33">
        <f t="shared" si="5"/>
        <v>680</v>
      </c>
    </row>
    <row r="44" spans="2:19" ht="13.2" customHeight="1">
      <c r="B44" s="32" t="s">
        <v>36</v>
      </c>
      <c r="C44" s="13">
        <f>C42*C43</f>
        <v>245.76000000000002</v>
      </c>
      <c r="D44" s="13">
        <f t="shared" ref="D44:S44" si="6">D42*D43</f>
        <v>0</v>
      </c>
      <c r="E44" s="13">
        <f t="shared" si="6"/>
        <v>5.8879999999999999</v>
      </c>
      <c r="F44" s="13">
        <f t="shared" si="6"/>
        <v>0</v>
      </c>
      <c r="G44" s="13">
        <f t="shared" si="6"/>
        <v>344.96000000000004</v>
      </c>
      <c r="H44" s="13">
        <f t="shared" si="6"/>
        <v>172.79999999999998</v>
      </c>
      <c r="I44" s="13">
        <f t="shared" si="6"/>
        <v>112.32</v>
      </c>
      <c r="J44" s="13">
        <f t="shared" si="6"/>
        <v>64</v>
      </c>
      <c r="K44" s="13">
        <f t="shared" si="6"/>
        <v>694.85714285714278</v>
      </c>
      <c r="L44" s="13">
        <f t="shared" si="6"/>
        <v>460.8</v>
      </c>
      <c r="M44" s="13">
        <f t="shared" si="6"/>
        <v>28.16</v>
      </c>
      <c r="N44" s="13">
        <f t="shared" si="6"/>
        <v>126.72</v>
      </c>
      <c r="O44" s="13">
        <f t="shared" si="6"/>
        <v>153.6</v>
      </c>
      <c r="P44" s="13">
        <f t="shared" si="6"/>
        <v>1253.1199999999999</v>
      </c>
      <c r="Q44" s="13">
        <f t="shared" si="6"/>
        <v>240</v>
      </c>
      <c r="R44" s="13">
        <f t="shared" si="6"/>
        <v>665.6</v>
      </c>
      <c r="S44" s="33">
        <f t="shared" si="6"/>
        <v>5483.52</v>
      </c>
    </row>
    <row r="45" spans="2:19" ht="13.2" customHeight="1">
      <c r="B45" s="34" t="s">
        <v>37</v>
      </c>
      <c r="C45" s="14">
        <f>C42+C23</f>
        <v>1.7472000000000001</v>
      </c>
      <c r="D45" s="14">
        <f t="shared" ref="D45:S45" si="7">D42+D23</f>
        <v>4.4615384615384617</v>
      </c>
      <c r="E45" s="14">
        <f t="shared" si="7"/>
        <v>0.58440000000000003</v>
      </c>
      <c r="F45" s="14">
        <f t="shared" si="7"/>
        <v>7.25</v>
      </c>
      <c r="G45" s="14">
        <f t="shared" si="7"/>
        <v>6.2720000000000002</v>
      </c>
      <c r="H45" s="14">
        <f t="shared" si="7"/>
        <v>4.3849999999999998</v>
      </c>
      <c r="I45" s="14">
        <f t="shared" si="7"/>
        <v>3.8734999999999999</v>
      </c>
      <c r="J45" s="14">
        <f t="shared" si="7"/>
        <v>2.15</v>
      </c>
      <c r="K45" s="14">
        <f t="shared" si="7"/>
        <v>39</v>
      </c>
      <c r="L45" s="14">
        <f t="shared" si="7"/>
        <v>10.92</v>
      </c>
      <c r="M45" s="14">
        <f t="shared" si="7"/>
        <v>1.0920000000000001</v>
      </c>
      <c r="N45" s="14">
        <f t="shared" si="7"/>
        <v>2.0918000000000001</v>
      </c>
      <c r="O45" s="14">
        <f t="shared" si="7"/>
        <v>2.73</v>
      </c>
      <c r="P45" s="14">
        <f t="shared" si="7"/>
        <v>2.8579999999999997</v>
      </c>
      <c r="Q45" s="14">
        <f t="shared" si="7"/>
        <v>3.2</v>
      </c>
      <c r="R45" s="14">
        <f t="shared" si="7"/>
        <v>5.46</v>
      </c>
      <c r="S45" s="35">
        <f t="shared" si="7"/>
        <v>17.198999999999998</v>
      </c>
    </row>
    <row r="46" spans="2:19" ht="13.2" customHeight="1">
      <c r="B46" s="32" t="s">
        <v>38</v>
      </c>
      <c r="C46" s="13">
        <f>C45*C43</f>
        <v>524.16000000000008</v>
      </c>
      <c r="D46" s="13">
        <f>D45*D43</f>
        <v>446.15384615384619</v>
      </c>
      <c r="E46" s="13">
        <f t="shared" ref="E46:S46" si="8">E45*E43</f>
        <v>11.688000000000001</v>
      </c>
      <c r="F46" s="13">
        <f t="shared" si="8"/>
        <v>362.5</v>
      </c>
      <c r="G46" s="13">
        <f t="shared" si="8"/>
        <v>344.96000000000004</v>
      </c>
      <c r="H46" s="13">
        <f t="shared" si="8"/>
        <v>394.65</v>
      </c>
      <c r="I46" s="13">
        <f t="shared" si="8"/>
        <v>174.3075</v>
      </c>
      <c r="J46" s="13">
        <f t="shared" si="8"/>
        <v>107.5</v>
      </c>
      <c r="K46" s="13">
        <f t="shared" si="8"/>
        <v>1482</v>
      </c>
      <c r="L46" s="13">
        <f t="shared" si="8"/>
        <v>982.8</v>
      </c>
      <c r="M46" s="13">
        <f t="shared" si="8"/>
        <v>60.06</v>
      </c>
      <c r="N46" s="13">
        <f t="shared" si="8"/>
        <v>313.77000000000004</v>
      </c>
      <c r="O46" s="13">
        <f t="shared" si="8"/>
        <v>327.60000000000002</v>
      </c>
      <c r="P46" s="13">
        <f t="shared" si="8"/>
        <v>2543.62</v>
      </c>
      <c r="Q46" s="13">
        <f t="shared" si="8"/>
        <v>240</v>
      </c>
      <c r="R46" s="13">
        <f t="shared" si="8"/>
        <v>1419.6</v>
      </c>
      <c r="S46" s="33">
        <f t="shared" si="8"/>
        <v>11695.319999999998</v>
      </c>
    </row>
    <row r="47" spans="2:19" ht="13.2" customHeight="1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</row>
    <row r="48" spans="2:19" ht="13.2" customHeight="1">
      <c r="B48" s="42" t="s">
        <v>39</v>
      </c>
      <c r="C48" s="43"/>
      <c r="D48" s="43"/>
      <c r="E48" s="43"/>
      <c r="F48" s="43"/>
      <c r="G48" s="43"/>
      <c r="H48" s="43"/>
      <c r="I48" s="43"/>
      <c r="J48" s="43"/>
      <c r="K48" s="43" t="s">
        <v>40</v>
      </c>
      <c r="L48" s="43"/>
      <c r="M48" s="43"/>
      <c r="N48" s="43"/>
      <c r="O48" s="43"/>
      <c r="P48" s="43"/>
      <c r="Q48" s="43"/>
      <c r="R48" s="43"/>
      <c r="S48" s="56"/>
    </row>
    <row r="49" spans="2:19" ht="13.2" customHeight="1" thickBot="1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</row>
    <row r="50" spans="2:19" ht="15" thickTop="1"/>
  </sheetData>
  <mergeCells count="1">
    <mergeCell ref="B8:S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 САМЫЙЙЙЙЙ</dc:creator>
  <cp:lastModifiedBy>ОН САМЫЙЙЙЙЙ</cp:lastModifiedBy>
  <cp:lastPrinted>2024-04-02T18:11:59Z</cp:lastPrinted>
  <dcterms:created xsi:type="dcterms:W3CDTF">2024-04-02T18:10:32Z</dcterms:created>
  <dcterms:modified xsi:type="dcterms:W3CDTF">2024-04-02T18:15:41Z</dcterms:modified>
</cp:coreProperties>
</file>